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2\"/>
    </mc:Choice>
  </mc:AlternateContent>
  <xr:revisionPtr revIDLastSave="0" documentId="13_ncr:1_{D8161E32-84D9-4FD9-B5CE-1F8B551D8788}" xr6:coauthVersionLast="46" xr6:coauthVersionMax="47" xr10:uidLastSave="{00000000-0000-0000-0000-000000000000}"/>
  <bookViews>
    <workbookView xWindow="3900" yWindow="3840" windowWidth="21600" windowHeight="11010" xr2:uid="{272D8084-AC69-49A1-9B56-34A347535A19}"/>
  </bookViews>
  <sheets>
    <sheet name="ご注文書" sheetId="1" r:id="rId1"/>
  </sheets>
  <definedNames>
    <definedName name="商品リスト">ご注文書!$I$9:$L$16</definedName>
    <definedName name="商品番号">ご注文書!$I$9:$I$16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D10" i="1"/>
  <c r="D11" i="1"/>
  <c r="D12" i="1"/>
  <c r="D13" i="1"/>
  <c r="D14" i="1"/>
  <c r="D15" i="1"/>
  <c r="D16" i="1"/>
  <c r="D17" i="1"/>
  <c r="D18" i="1"/>
  <c r="D9" i="1"/>
  <c r="G9" i="1" s="1"/>
  <c r="F10" i="1"/>
  <c r="F11" i="1"/>
  <c r="F12" i="1"/>
  <c r="F14" i="1"/>
  <c r="F15" i="1"/>
  <c r="F16" i="1"/>
  <c r="F17" i="1"/>
  <c r="F18" i="1"/>
  <c r="C10" i="1"/>
  <c r="C11" i="1"/>
  <c r="C12" i="1"/>
  <c r="C13" i="1"/>
  <c r="C14" i="1"/>
  <c r="C15" i="1"/>
  <c r="C16" i="1"/>
  <c r="C17" i="1"/>
  <c r="C18" i="1"/>
  <c r="F9" i="1"/>
  <c r="C9" i="1"/>
  <c r="G10" i="1"/>
  <c r="G11" i="1"/>
  <c r="G12" i="1"/>
  <c r="G13" i="1"/>
  <c r="G14" i="1"/>
  <c r="G15" i="1"/>
  <c r="G16" i="1"/>
  <c r="G17" i="1"/>
  <c r="G18" i="1"/>
  <c r="G19" i="1" l="1"/>
  <c r="G20" i="1" s="1"/>
  <c r="G21" i="1" s="1"/>
</calcChain>
</file>

<file path=xl/sharedStrings.xml><?xml version="1.0" encoding="utf-8"?>
<sst xmlns="http://schemas.openxmlformats.org/spreadsheetml/2006/main" count="38" uniqueCount="33">
  <si>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</si>
  <si>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</si>
  <si>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</si>
  <si>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</si>
  <si>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</si>
  <si>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</si>
  <si>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</si>
  <si>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</si>
  <si>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</si>
  <si>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</si>
  <si>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</si>
  <si>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</si>
  <si>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</si>
  <si>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</si>
  <si>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</si>
  <si>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</si>
  <si>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</si>
  <si>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</si>
  <si>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</si>
  <si>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</si>
  <si>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</si>
  <si>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</si>
  <si>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</si>
  <si>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</si>
  <si>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</si>
  <si>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</si>
  <si>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</si>
  <si>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</si>
  <si>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</si>
  <si>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</si>
  <si>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</si>
  <si>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舞波太郎</t>
    <rPh sb="0" eb="1">
      <t>マイ</t>
    </rPh>
    <rPh sb="1" eb="2">
      <t>ナミ</t>
    </rPh>
    <rPh sb="2" eb="4">
      <t>タロウ</t>
    </rPh>
    <phoneticPr fontId="1"/>
  </si>
  <si>
    <t>mainami-tarou@mynavishoji.co.jp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</si>
</sst>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7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177" fontId="3" fillId="0" borderId="0" xfId="0" applyNumberFormat="1" applyFont="1">
      <alignment vertical="center"/>
    </xf>
    <xf numFmtId="31" fontId="3" fillId="0" borderId="0" xfId="0" applyNumberFormat="1" applyFont="1" applyAlignment="1">
      <alignment horizontal="right" vertical="center"/>
    </xf>
    <xf numFmtId="31" fontId="6" fillId="0" borderId="0" xfId="1" applyNumberForma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nami-tarou@mynavishoji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3"/>
  <sheetViews>
    <sheetView tabSelected="1" zoomScaleNormal="100" workbookViewId="0">
      <selection activeCell="L10" sqref="L10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24</v>
      </c>
      <c r="G1" s="10">
        <v>44652</v>
      </c>
    </row>
    <row r="2" spans="1:12" x14ac:dyDescent="0.4">
      <c r="F2" s="3"/>
      <c r="G2" s="4"/>
    </row>
    <row r="3" spans="1:12" x14ac:dyDescent="0.4">
      <c r="F3" s="3"/>
      <c r="G3" s="11" t="s">
        <v>31</v>
      </c>
    </row>
    <row r="4" spans="1:12" x14ac:dyDescent="0.4">
      <c r="F4" s="3"/>
      <c r="G4" s="12" t="s">
        <v>32</v>
      </c>
    </row>
    <row r="6" spans="1:12" x14ac:dyDescent="0.4">
      <c r="A6" s="16" t="s">
        <v>29</v>
      </c>
      <c r="B6" s="16"/>
      <c r="C6" s="16"/>
      <c r="D6" s="16"/>
      <c r="E6" s="16"/>
      <c r="F6" s="16"/>
      <c r="G6" s="16"/>
    </row>
    <row r="8" spans="1:12" x14ac:dyDescent="0.4">
      <c r="A8" s="2" t="s">
        <v>0</v>
      </c>
      <c r="B8" s="2" t="s">
        <v>1</v>
      </c>
      <c r="C8" s="2" t="s">
        <v>2</v>
      </c>
      <c r="D8" s="2" t="s">
        <v>4</v>
      </c>
      <c r="E8" s="2" t="s">
        <v>3</v>
      </c>
      <c r="F8" s="2" t="s">
        <v>5</v>
      </c>
      <c r="G8" s="2" t="s">
        <v>6</v>
      </c>
      <c r="I8" s="2" t="s">
        <v>1</v>
      </c>
      <c r="J8" s="2" t="s">
        <v>2</v>
      </c>
      <c r="K8" s="2" t="s">
        <v>4</v>
      </c>
      <c r="L8" s="2" t="s">
        <v>5</v>
      </c>
    </row>
    <row r="9" spans="1:12" x14ac:dyDescent="0.4">
      <c r="A9" s="1">
        <v>1</v>
      </c>
      <c r="B9" s="7" t="s">
        <v>9</v>
      </c>
      <c r="C9" s="1" t="str">
        <f t="shared" ref="C9:C18" si="0">IF(B9="","", VLOOKUP(B9,商品リスト,2,0))</f>
        <v>ティーセット（ゴールド）</v>
      </c>
      <c r="D9" s="6">
        <f t="shared" ref="D9:D18" si="1">IF(B9="","", VLOOKUP(B9,商品リスト,3,0))</f>
        <v>16000</v>
      </c>
      <c r="E9" s="8">
        <v>2</v>
      </c>
      <c r="F9" s="1">
        <f t="shared" ref="F9:F18" si="2">IF(E9="","", VLOOKUP(B9,商品リスト,4,0))</f>
        <v>0</v>
      </c>
      <c r="G9" s="6">
        <f t="shared" ref="G9:G18" si="3">IF(E9="","", D9*E9)</f>
        <v>32000</v>
      </c>
      <c r="I9" s="1" t="s">
        <v>7</v>
      </c>
      <c r="J9" s="1" t="s">
        <v>15</v>
      </c>
      <c r="K9" s="5">
        <v>9600</v>
      </c>
      <c r="L9" s="1"/>
    </row>
    <row r="10" spans="1:12" x14ac:dyDescent="0.4">
      <c r="A10" s="1">
        <v>2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8</v>
      </c>
      <c r="J10" s="1" t="s">
        <v>16</v>
      </c>
      <c r="K10" s="5">
        <v>14400</v>
      </c>
      <c r="L10" s="1"/>
    </row>
    <row r="11" spans="1:12" x14ac:dyDescent="0.4">
      <c r="A11" s="1">
        <v>3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9</v>
      </c>
      <c r="J11" s="1" t="s">
        <v>17</v>
      </c>
      <c r="K11" s="5">
        <v>16000</v>
      </c>
      <c r="L11" s="1"/>
    </row>
    <row r="12" spans="1:12" x14ac:dyDescent="0.4">
      <c r="A12" s="1">
        <v>4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10</v>
      </c>
      <c r="J12" s="1" t="s">
        <v>18</v>
      </c>
      <c r="K12" s="5">
        <v>16000</v>
      </c>
      <c r="L12" s="1"/>
    </row>
    <row r="13" spans="1:12" x14ac:dyDescent="0.4">
      <c r="A13" s="1">
        <v>5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11</v>
      </c>
      <c r="J13" s="1" t="s">
        <v>19</v>
      </c>
      <c r="K13" s="5">
        <v>14400</v>
      </c>
      <c r="L13" s="1"/>
    </row>
    <row r="14" spans="1:12" x14ac:dyDescent="0.4">
      <c r="A14" s="1">
        <v>6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  <c r="I14" s="1" t="s">
        <v>12</v>
      </c>
      <c r="J14" s="1" t="s">
        <v>21</v>
      </c>
      <c r="K14" s="5">
        <v>16000</v>
      </c>
      <c r="L14" s="1"/>
    </row>
    <row r="15" spans="1:12" x14ac:dyDescent="0.4">
      <c r="A15" s="1">
        <v>7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  <c r="I15" s="1" t="s">
        <v>13</v>
      </c>
      <c r="J15" s="1" t="s">
        <v>22</v>
      </c>
      <c r="K15" s="5">
        <v>16000</v>
      </c>
      <c r="L15" s="1"/>
    </row>
    <row r="16" spans="1:12" x14ac:dyDescent="0.4">
      <c r="A16" s="1">
        <v>8</v>
      </c>
      <c r="B16" s="7"/>
      <c r="C16" s="1" t="str">
        <f t="shared" si="0"/>
        <v/>
      </c>
      <c r="D16" s="6" t="str">
        <f t="shared" si="1"/>
        <v/>
      </c>
      <c r="E16" s="8"/>
      <c r="F16" s="1" t="str">
        <f t="shared" si="2"/>
        <v/>
      </c>
      <c r="G16" s="6" t="str">
        <f t="shared" si="3"/>
        <v/>
      </c>
      <c r="I16" s="1" t="s">
        <v>14</v>
      </c>
      <c r="J16" s="1" t="s">
        <v>20</v>
      </c>
      <c r="K16" s="5">
        <v>19200</v>
      </c>
      <c r="L16" s="1"/>
    </row>
    <row r="17" spans="1:7" x14ac:dyDescent="0.4">
      <c r="A17" s="1">
        <v>9</v>
      </c>
      <c r="B17" s="7"/>
      <c r="C17" s="1" t="str">
        <f t="shared" si="0"/>
        <v/>
      </c>
      <c r="D17" s="6" t="str">
        <f t="shared" si="1"/>
        <v/>
      </c>
      <c r="E17" s="8"/>
      <c r="F17" s="1" t="str">
        <f t="shared" si="2"/>
        <v/>
      </c>
      <c r="G17" s="6" t="str">
        <f t="shared" si="3"/>
        <v/>
      </c>
    </row>
    <row r="18" spans="1:7" x14ac:dyDescent="0.4">
      <c r="A18" s="1">
        <v>10</v>
      </c>
      <c r="B18" s="7"/>
      <c r="C18" s="1" t="str">
        <f t="shared" si="0"/>
        <v/>
      </c>
      <c r="D18" s="6" t="str">
        <f t="shared" si="1"/>
        <v/>
      </c>
      <c r="E18" s="8"/>
      <c r="F18" s="1" t="str">
        <f t="shared" si="2"/>
        <v/>
      </c>
      <c r="G18" s="6" t="str">
        <f t="shared" si="3"/>
        <v/>
      </c>
    </row>
    <row r="19" spans="1:7" x14ac:dyDescent="0.4">
      <c r="A19" s="17" t="s">
        <v>25</v>
      </c>
      <c r="B19" s="18"/>
      <c r="C19" s="18"/>
      <c r="D19" s="18"/>
      <c r="E19" s="13" t="s">
        <v>23</v>
      </c>
      <c r="F19" s="13"/>
      <c r="G19" s="6">
        <f>IF(G9="", "", SUM(G9:G18))</f>
        <v>32000</v>
      </c>
    </row>
    <row r="20" spans="1:7" x14ac:dyDescent="0.4">
      <c r="A20" s="18"/>
      <c r="B20" s="18"/>
      <c r="C20" s="18"/>
      <c r="D20" s="18"/>
      <c r="E20" s="14" t="s">
        <v>27</v>
      </c>
      <c r="F20" s="15"/>
      <c r="G20" s="6">
        <f>IF(G19="", "",IF(G19&gt;20000,0,IF(G19&lt;19999,1500)))</f>
        <v>0</v>
      </c>
    </row>
    <row r="21" spans="1:7" x14ac:dyDescent="0.4">
      <c r="A21" s="18"/>
      <c r="B21" s="18"/>
      <c r="C21" s="18"/>
      <c r="D21" s="18"/>
      <c r="E21" s="13" t="s">
        <v>26</v>
      </c>
      <c r="F21" s="13"/>
      <c r="G21" s="6">
        <f>SUM(G19+G20)*1.1</f>
        <v>35200</v>
      </c>
    </row>
    <row r="22" spans="1:7" x14ac:dyDescent="0.4">
      <c r="A22" s="9" t="s">
        <v>28</v>
      </c>
    </row>
    <row r="23" spans="1:7" x14ac:dyDescent="0.4">
      <c r="A23" s="9" t="s">
        <v>30</v>
      </c>
    </row>
  </sheetData>
  <mergeCells count="5">
    <mergeCell ref="E19:F19"/>
    <mergeCell ref="E20:F20"/>
    <mergeCell ref="E21:F21"/>
    <mergeCell ref="A6:G6"/>
    <mergeCell ref="A19:D21"/>
  </mergeCells>
  <phoneticPr fontId="1"/>
  <dataValidations count="1">
    <dataValidation type="list" allowBlank="1" showInputMessage="1" showErrorMessage="1" sqref="B9:B18" xr:uid="{4B6C2CE8-9A01-4EE0-B6D1-BEE58FE36FB8}">
      <formula1>商品番号</formula1>
    </dataValidation>
  </dataValidations>
  <hyperlinks>
    <hyperlink ref="G4" r:id="rId1" xr:uid="{BD2A0B8C-4938-4CE4-99C1-A806D080EB9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2022-03-18T06:50:53Z</dcterms:modified>
  <cp:contentStatus/>
</cp:coreProperties>
</file>